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955" windowHeight="7770" activeTab="0"/>
  </bookViews>
  <sheets>
    <sheet name="2-1" sheetId="1" r:id="rId1"/>
  </sheets>
  <definedNames>
    <definedName name="_xlnm.Print_Area" localSheetId="0">'2-1'!$A$2:$K$17</definedName>
    <definedName name="_xlnm.Print_Titles" localSheetId="0">'2-1'!$2:$2</definedName>
  </definedNames>
  <calcPr fullCalcOnLoad="1"/>
</workbook>
</file>

<file path=xl/sharedStrings.xml><?xml version="1.0" encoding="utf-8"?>
<sst xmlns="http://schemas.openxmlformats.org/spreadsheetml/2006/main" count="38" uniqueCount="36">
  <si>
    <t>項目</t>
  </si>
  <si>
    <t>單價</t>
  </si>
  <si>
    <t>數量</t>
  </si>
  <si>
    <t>人事費</t>
  </si>
  <si>
    <t>專案行政人員</t>
  </si>
  <si>
    <t>食宿交通等行前聯繫與隨團接待事宜(含勞健保)</t>
  </si>
  <si>
    <t>保險費－公共意外險　</t>
  </si>
  <si>
    <t>業務費</t>
  </si>
  <si>
    <t>印刷品－海報</t>
  </si>
  <si>
    <t>DM：8元x2萬份=160,000元</t>
  </si>
  <si>
    <t>因活動需求衍生之外租器材費用</t>
  </si>
  <si>
    <t>活動執行期間之營運攤提辦公室、電腦設備、郵資、電話、營業稅等行政費用</t>
  </si>
  <si>
    <t>事務費</t>
  </si>
  <si>
    <t>含場地佈置及背板、燈光音響器材租借、主持人、餐點等</t>
  </si>
  <si>
    <t>開幕式暨記者會x1場、粵劇x3場、廣交x1場、非遺x3場</t>
  </si>
  <si>
    <t>海報：50元x500份=25,000元</t>
  </si>
  <si>
    <t>印刷品－DM</t>
  </si>
  <si>
    <t>票務費</t>
  </si>
  <si>
    <t>服裝道具等器材通關及運輸費用</t>
  </si>
  <si>
    <t>行政雜支</t>
  </si>
  <si>
    <t>總              計</t>
  </si>
  <si>
    <t>記者會</t>
  </si>
  <si>
    <t>金額</t>
  </si>
  <si>
    <t>小計</t>
  </si>
  <si>
    <t>【國家音樂廳】
  5元(印製票券)x2,066席x1場+2,000元(建檔)</t>
  </si>
  <si>
    <t>付款狀況</t>
  </si>
  <si>
    <t>預算</t>
  </si>
  <si>
    <t>實際支出</t>
  </si>
  <si>
    <t>經費項目</t>
  </si>
  <si>
    <t>款    項    說    明</t>
  </si>
  <si>
    <t>專案設計</t>
  </si>
  <si>
    <t>舞臺設備費</t>
  </si>
  <si>
    <t>運輸費用</t>
  </si>
  <si>
    <t>第一期</t>
  </si>
  <si>
    <t>第二期</t>
  </si>
  <si>
    <t>主視覺設計與延伸文宣品製版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</si>
</sst>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.0_ "/>
    <numFmt numFmtId="178" formatCode="0_ "/>
    <numFmt numFmtId="179" formatCode="0.0_);[Red]\(0.0\)"/>
    <numFmt numFmtId="180" formatCode="#,##0_ "/>
    <numFmt numFmtId="181" formatCode="m&quot;月&quot;d&quot;日&quot;"/>
    <numFmt numFmtId="182" formatCode="0_);[Red]\(0\)"/>
  </numFmts>
  <fonts count="10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9"/>
      <name val="微軟正黑體"/>
      <family val="2"/>
    </font>
    <font>
      <sz val="9"/>
      <name val="微軟正黑體"/>
      <family val="2"/>
    </font>
    <font>
      <sz val="10.5"/>
      <name val="微軟正黑體"/>
      <family val="2"/>
    </font>
    <font>
      <b/>
      <sz val="10.5"/>
      <name val="微軟正黑體"/>
      <family val="2"/>
    </font>
    <font>
      <b/>
      <sz val="9"/>
      <color indexed="10"/>
      <name val="微軟正黑體"/>
      <family val="2"/>
    </font>
    <font>
      <sz val="9"/>
      <color indexed="10"/>
      <name val="微軟正黑體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76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176" fontId="5" fillId="0" borderId="3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left" vertical="center" wrapText="1"/>
    </xf>
    <xf numFmtId="176" fontId="5" fillId="2" borderId="5" xfId="0" applyNumberFormat="1" applyFont="1" applyFill="1" applyBorder="1" applyAlignment="1">
      <alignment horizontal="right" vertical="center" wrapText="1"/>
    </xf>
    <xf numFmtId="10" fontId="5" fillId="2" borderId="6" xfId="0" applyNumberFormat="1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176" fontId="5" fillId="0" borderId="7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left" vertical="center" wrapText="1"/>
    </xf>
    <xf numFmtId="176" fontId="7" fillId="3" borderId="9" xfId="0" applyNumberFormat="1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7" fillId="3" borderId="12" xfId="0" applyNumberFormat="1" applyFont="1" applyFill="1" applyBorder="1" applyAlignment="1">
      <alignment horizontal="right" vertical="center" wrapText="1"/>
    </xf>
    <xf numFmtId="176" fontId="5" fillId="5" borderId="1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81" fontId="5" fillId="0" borderId="13" xfId="0" applyNumberFormat="1" applyFont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4" borderId="14" xfId="0" applyNumberFormat="1" applyFont="1" applyFill="1" applyBorder="1" applyAlignment="1">
      <alignment horizontal="center" vertical="center" wrapText="1"/>
    </xf>
    <xf numFmtId="176" fontId="5" fillId="4" borderId="0" xfId="0" applyNumberFormat="1" applyFont="1" applyFill="1" applyBorder="1" applyAlignment="1">
      <alignment horizontal="center" vertical="center" wrapText="1"/>
    </xf>
    <xf numFmtId="176" fontId="6" fillId="4" borderId="0" xfId="0" applyNumberFormat="1" applyFont="1" applyFill="1" applyBorder="1" applyAlignment="1">
      <alignment horizontal="center" vertical="center" wrapText="1"/>
    </xf>
    <xf numFmtId="181" fontId="5" fillId="4" borderId="13" xfId="0" applyNumberFormat="1" applyFont="1" applyFill="1" applyBorder="1" applyAlignment="1">
      <alignment horizontal="center" vertical="center" wrapText="1"/>
    </xf>
    <xf numFmtId="181" fontId="5" fillId="0" borderId="15" xfId="0" applyNumberFormat="1" applyFont="1" applyFill="1" applyBorder="1" applyAlignment="1">
      <alignment horizontal="center" vertical="center" wrapText="1"/>
    </xf>
    <xf numFmtId="181" fontId="5" fillId="0" borderId="15" xfId="0" applyNumberFormat="1" applyFont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left" vertical="center" wrapText="1"/>
    </xf>
    <xf numFmtId="181" fontId="5" fillId="0" borderId="15" xfId="0" applyNumberFormat="1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176" fontId="8" fillId="0" borderId="16" xfId="0" applyNumberFormat="1" applyFont="1" applyBorder="1" applyAlignment="1">
      <alignment horizontal="center" vertical="center" wrapText="1"/>
    </xf>
    <xf numFmtId="176" fontId="9" fillId="0" borderId="17" xfId="0" applyNumberFormat="1" applyFont="1" applyFill="1" applyBorder="1" applyAlignment="1">
      <alignment horizontal="right" vertical="center" wrapText="1"/>
    </xf>
    <xf numFmtId="176" fontId="9" fillId="0" borderId="18" xfId="0" applyNumberFormat="1" applyFont="1" applyBorder="1" applyAlignment="1">
      <alignment horizontal="right" vertical="center" wrapText="1"/>
    </xf>
    <xf numFmtId="176" fontId="9" fillId="2" borderId="19" xfId="0" applyNumberFormat="1" applyFont="1" applyFill="1" applyBorder="1" applyAlignment="1">
      <alignment horizontal="right" vertical="center" wrapText="1"/>
    </xf>
    <xf numFmtId="176" fontId="9" fillId="0" borderId="20" xfId="0" applyNumberFormat="1" applyFont="1" applyBorder="1" applyAlignment="1">
      <alignment horizontal="right" vertical="center" wrapText="1"/>
    </xf>
    <xf numFmtId="176" fontId="9" fillId="0" borderId="18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4" fillId="0" borderId="26" xfId="0" applyNumberFormat="1" applyFont="1" applyBorder="1" applyAlignment="1">
      <alignment horizontal="center" vertical="center" wrapText="1"/>
    </xf>
    <xf numFmtId="176" fontId="4" fillId="0" borderId="27" xfId="0" applyNumberFormat="1" applyFont="1" applyBorder="1" applyAlignment="1">
      <alignment horizontal="center" vertical="center" wrapText="1"/>
    </xf>
    <xf numFmtId="176" fontId="4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76" fontId="6" fillId="3" borderId="31" xfId="0" applyNumberFormat="1" applyFont="1" applyFill="1" applyBorder="1" applyAlignment="1">
      <alignment horizontal="right" vertical="center" wrapText="1"/>
    </xf>
    <xf numFmtId="176" fontId="6" fillId="3" borderId="9" xfId="0" applyNumberFormat="1" applyFont="1" applyFill="1" applyBorder="1" applyAlignment="1">
      <alignment horizontal="right" vertical="center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top" wrapText="1"/>
    </xf>
    <xf numFmtId="176" fontId="5" fillId="2" borderId="19" xfId="0" applyNumberFormat="1" applyFont="1" applyFill="1" applyBorder="1" applyAlignment="1">
      <alignment horizontal="right" vertical="center" wrapText="1"/>
    </xf>
    <xf numFmtId="176" fontId="5" fillId="2" borderId="36" xfId="0" applyNumberFormat="1" applyFont="1" applyFill="1" applyBorder="1" applyAlignment="1">
      <alignment horizontal="right" vertical="center" wrapText="1"/>
    </xf>
    <xf numFmtId="176" fontId="5" fillId="2" borderId="37" xfId="0" applyNumberFormat="1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1" width="7.25390625" style="1" customWidth="1"/>
    <col min="2" max="2" width="15.25390625" style="2" customWidth="1"/>
    <col min="3" max="3" width="9.125" style="3" customWidth="1"/>
    <col min="4" max="4" width="6.625" style="3" customWidth="1"/>
    <col min="5" max="6" width="11.75390625" style="3" customWidth="1"/>
    <col min="7" max="7" width="41.75390625" style="2" customWidth="1"/>
    <col min="8" max="8" width="9.00390625" style="2" customWidth="1"/>
    <col min="9" max="9" width="9.00390625" style="25" customWidth="1"/>
    <col min="10" max="10" width="9.00390625" style="2" customWidth="1"/>
    <col min="11" max="11" width="9.00390625" style="25" customWidth="1"/>
    <col min="12" max="16384" width="9.00390625" style="2" customWidth="1"/>
  </cols>
  <sheetData>
    <row r="1" ht="15" customHeight="1" thickBot="1"/>
    <row r="2" spans="1:11" s="1" customFormat="1" ht="19.5" customHeight="1">
      <c r="A2" s="48" t="s">
        <v>0</v>
      </c>
      <c r="B2" s="50" t="s">
        <v>28</v>
      </c>
      <c r="C2" s="52" t="s">
        <v>22</v>
      </c>
      <c r="D2" s="53"/>
      <c r="E2" s="53"/>
      <c r="F2" s="54"/>
      <c r="G2" s="55" t="s">
        <v>29</v>
      </c>
      <c r="H2" s="46" t="s">
        <v>25</v>
      </c>
      <c r="I2" s="47"/>
      <c r="J2" s="47"/>
      <c r="K2" s="47"/>
    </row>
    <row r="3" spans="1:11" s="1" customFormat="1" ht="19.5" customHeight="1" thickBot="1">
      <c r="A3" s="49"/>
      <c r="B3" s="51"/>
      <c r="C3" s="22" t="s">
        <v>1</v>
      </c>
      <c r="D3" s="22" t="s">
        <v>2</v>
      </c>
      <c r="E3" s="22" t="s">
        <v>26</v>
      </c>
      <c r="F3" s="40" t="s">
        <v>27</v>
      </c>
      <c r="G3" s="56"/>
      <c r="H3" s="46" t="s">
        <v>33</v>
      </c>
      <c r="I3" s="47"/>
      <c r="J3" s="47" t="s">
        <v>34</v>
      </c>
      <c r="K3" s="47"/>
    </row>
    <row r="4" spans="1:11" s="4" customFormat="1" ht="19.5" customHeight="1" thickTop="1">
      <c r="A4" s="59" t="s">
        <v>3</v>
      </c>
      <c r="B4" s="10" t="s">
        <v>4</v>
      </c>
      <c r="C4" s="11">
        <v>30000</v>
      </c>
      <c r="D4" s="11">
        <v>3</v>
      </c>
      <c r="E4" s="11">
        <f>C4*D4</f>
        <v>90000</v>
      </c>
      <c r="F4" s="41">
        <v>90000</v>
      </c>
      <c r="G4" s="12" t="s">
        <v>5</v>
      </c>
      <c r="H4" s="35">
        <v>41456</v>
      </c>
      <c r="I4" s="30">
        <v>90000</v>
      </c>
      <c r="J4" s="34"/>
      <c r="K4" s="31"/>
    </row>
    <row r="5" spans="1:11" ht="19.5" customHeight="1">
      <c r="A5" s="60"/>
      <c r="B5" s="7" t="s">
        <v>30</v>
      </c>
      <c r="C5" s="8">
        <v>100000</v>
      </c>
      <c r="D5" s="8">
        <v>1</v>
      </c>
      <c r="E5" s="8">
        <f>C5*D5</f>
        <v>100000</v>
      </c>
      <c r="F5" s="42">
        <v>80000</v>
      </c>
      <c r="G5" s="9" t="s">
        <v>35</v>
      </c>
      <c r="H5" s="36">
        <v>41424</v>
      </c>
      <c r="I5" s="29">
        <v>40000</v>
      </c>
      <c r="J5" s="26">
        <v>41455</v>
      </c>
      <c r="K5" s="29">
        <v>40000</v>
      </c>
    </row>
    <row r="6" spans="1:11" ht="19.5" customHeight="1">
      <c r="A6" s="61"/>
      <c r="B6" s="63" t="s">
        <v>23</v>
      </c>
      <c r="C6" s="64"/>
      <c r="D6" s="65"/>
      <c r="E6" s="13">
        <f>SUM(E4:E5)</f>
        <v>190000</v>
      </c>
      <c r="F6" s="43"/>
      <c r="G6" s="14">
        <f>E6/E17</f>
        <v>0.32627547953909297</v>
      </c>
      <c r="H6" s="37"/>
      <c r="I6" s="31"/>
      <c r="J6" s="27"/>
      <c r="K6" s="31"/>
    </row>
    <row r="7" spans="1:11" ht="19.5" customHeight="1">
      <c r="A7" s="62" t="s">
        <v>12</v>
      </c>
      <c r="B7" s="15" t="s">
        <v>21</v>
      </c>
      <c r="C7" s="16">
        <v>50000</v>
      </c>
      <c r="D7" s="16">
        <v>1</v>
      </c>
      <c r="E7" s="16">
        <f>C7*D7</f>
        <v>50000</v>
      </c>
      <c r="F7" s="44">
        <v>48000</v>
      </c>
      <c r="G7" s="17" t="s">
        <v>13</v>
      </c>
      <c r="H7" s="38">
        <v>41455</v>
      </c>
      <c r="I7" s="29">
        <v>48000</v>
      </c>
      <c r="J7" s="27"/>
      <c r="K7" s="31"/>
    </row>
    <row r="8" spans="1:11" ht="19.5" customHeight="1">
      <c r="A8" s="60"/>
      <c r="B8" s="7" t="s">
        <v>6</v>
      </c>
      <c r="C8" s="8">
        <v>5000</v>
      </c>
      <c r="D8" s="8">
        <v>1</v>
      </c>
      <c r="E8" s="8">
        <f>C8*D8</f>
        <v>5000</v>
      </c>
      <c r="F8" s="42">
        <v>5000</v>
      </c>
      <c r="G8" s="9" t="s">
        <v>14</v>
      </c>
      <c r="H8" s="38">
        <v>41395</v>
      </c>
      <c r="I8" s="29">
        <v>5000</v>
      </c>
      <c r="J8" s="27"/>
      <c r="K8" s="31"/>
    </row>
    <row r="9" spans="1:11" ht="19.5" customHeight="1">
      <c r="A9" s="61"/>
      <c r="B9" s="63" t="s">
        <v>23</v>
      </c>
      <c r="C9" s="64"/>
      <c r="D9" s="65"/>
      <c r="E9" s="13">
        <f>SUM(E7:E8)</f>
        <v>55000</v>
      </c>
      <c r="F9" s="43"/>
      <c r="G9" s="14">
        <f>E9/E17</f>
        <v>0.09444816512973743</v>
      </c>
      <c r="H9" s="37"/>
      <c r="I9" s="31"/>
      <c r="J9" s="27"/>
      <c r="K9" s="31"/>
    </row>
    <row r="10" spans="1:11" ht="19.5" customHeight="1">
      <c r="A10" s="62" t="s">
        <v>7</v>
      </c>
      <c r="B10" s="15" t="s">
        <v>8</v>
      </c>
      <c r="C10" s="16">
        <v>50</v>
      </c>
      <c r="D10" s="16">
        <v>100</v>
      </c>
      <c r="E10" s="16">
        <f>C10*D10</f>
        <v>5000</v>
      </c>
      <c r="F10" s="44"/>
      <c r="G10" s="17" t="s">
        <v>15</v>
      </c>
      <c r="H10" s="39"/>
      <c r="I10" s="29"/>
      <c r="J10" s="28"/>
      <c r="K10" s="29"/>
    </row>
    <row r="11" spans="1:11" ht="19.5" customHeight="1">
      <c r="A11" s="60"/>
      <c r="B11" s="7" t="s">
        <v>16</v>
      </c>
      <c r="C11" s="8">
        <v>8</v>
      </c>
      <c r="D11" s="8">
        <v>5000</v>
      </c>
      <c r="E11" s="8">
        <f>C11*D11</f>
        <v>40000</v>
      </c>
      <c r="F11" s="42"/>
      <c r="G11" s="9" t="s">
        <v>9</v>
      </c>
      <c r="H11" s="39"/>
      <c r="I11" s="29"/>
      <c r="J11" s="28"/>
      <c r="K11" s="29"/>
    </row>
    <row r="12" spans="1:11" ht="19.5" customHeight="1">
      <c r="A12" s="60"/>
      <c r="B12" s="7" t="s">
        <v>31</v>
      </c>
      <c r="C12" s="8">
        <v>100000</v>
      </c>
      <c r="D12" s="8">
        <v>1</v>
      </c>
      <c r="E12" s="8">
        <f>C12*D12</f>
        <v>100000</v>
      </c>
      <c r="F12" s="42"/>
      <c r="G12" s="9" t="s">
        <v>10</v>
      </c>
      <c r="H12" s="39"/>
      <c r="I12" s="29"/>
      <c r="J12" s="28"/>
      <c r="K12" s="29"/>
    </row>
    <row r="13" spans="1:11" ht="34.5" customHeight="1">
      <c r="A13" s="60"/>
      <c r="B13" s="7" t="s">
        <v>17</v>
      </c>
      <c r="C13" s="24"/>
      <c r="D13" s="24"/>
      <c r="E13" s="8">
        <v>12330</v>
      </c>
      <c r="F13" s="42"/>
      <c r="G13" s="9" t="s">
        <v>24</v>
      </c>
      <c r="H13" s="39"/>
      <c r="I13" s="29"/>
      <c r="J13" s="28"/>
      <c r="K13" s="29"/>
    </row>
    <row r="14" spans="1:11" ht="19.5" customHeight="1">
      <c r="A14" s="60"/>
      <c r="B14" s="7" t="s">
        <v>32</v>
      </c>
      <c r="C14" s="8">
        <v>80000</v>
      </c>
      <c r="D14" s="8">
        <v>1</v>
      </c>
      <c r="E14" s="8">
        <f>C14*D14</f>
        <v>80000</v>
      </c>
      <c r="F14" s="42"/>
      <c r="G14" s="9" t="s">
        <v>18</v>
      </c>
      <c r="H14" s="39"/>
      <c r="I14" s="29"/>
      <c r="J14" s="28"/>
      <c r="K14" s="29"/>
    </row>
    <row r="15" spans="1:11" ht="34.5" customHeight="1">
      <c r="A15" s="60"/>
      <c r="B15" s="7" t="s">
        <v>19</v>
      </c>
      <c r="C15" s="8">
        <v>100000</v>
      </c>
      <c r="D15" s="8">
        <v>1</v>
      </c>
      <c r="E15" s="6">
        <f>C15*D15</f>
        <v>100000</v>
      </c>
      <c r="F15" s="45"/>
      <c r="G15" s="9" t="s">
        <v>11</v>
      </c>
      <c r="H15" s="39"/>
      <c r="I15" s="29"/>
      <c r="J15" s="28"/>
      <c r="K15" s="29"/>
    </row>
    <row r="16" spans="1:11" ht="19.5" customHeight="1">
      <c r="A16" s="61"/>
      <c r="B16" s="63" t="s">
        <v>23</v>
      </c>
      <c r="C16" s="64"/>
      <c r="D16" s="65"/>
      <c r="E16" s="13">
        <f>SUM(E10:E15)</f>
        <v>337330</v>
      </c>
      <c r="F16" s="43"/>
      <c r="G16" s="14">
        <f>E16/E17</f>
        <v>0.5792763553311696</v>
      </c>
      <c r="H16" s="20"/>
      <c r="I16" s="32"/>
      <c r="J16" s="20"/>
      <c r="K16" s="32"/>
    </row>
    <row r="17" spans="1:11" s="5" customFormat="1" ht="30" customHeight="1" thickBot="1">
      <c r="A17" s="57" t="s">
        <v>20</v>
      </c>
      <c r="B17" s="58"/>
      <c r="C17" s="58"/>
      <c r="D17" s="58"/>
      <c r="E17" s="18">
        <f>E6+E9+E16</f>
        <v>582330</v>
      </c>
      <c r="F17" s="23"/>
      <c r="G17" s="19"/>
      <c r="H17" s="21"/>
      <c r="I17" s="33"/>
      <c r="J17" s="21"/>
      <c r="K17" s="33"/>
    </row>
  </sheetData>
  <mergeCells count="14">
    <mergeCell ref="A17:D17"/>
    <mergeCell ref="A4:A6"/>
    <mergeCell ref="A7:A9"/>
    <mergeCell ref="A10:A16"/>
    <mergeCell ref="B6:D6"/>
    <mergeCell ref="B9:D9"/>
    <mergeCell ref="B16:D16"/>
    <mergeCell ref="H2:K2"/>
    <mergeCell ref="A2:A3"/>
    <mergeCell ref="B2:B3"/>
    <mergeCell ref="C2:F2"/>
    <mergeCell ref="G2:G3"/>
    <mergeCell ref="H3:I3"/>
    <mergeCell ref="J3:K3"/>
  </mergeCells>
  <printOptions gridLines="1"/>
  <pageMargins left="0.5905511811023623" right="0.5905511811023623" top="0.7874015748031497" bottom="0.7874015748031497" header="0.3937007874015748" footer="0.4724409448818898"/>
  <pageSetup firstPageNumber="32" useFirstPageNumber="1" fitToHeight="0" fitToWidth="1" horizontalDpi="600" verticalDpi="600" orientation="landscape" paperSize="9" scale="96" r:id="rId1"/>
  <headerFooter alignWithMargins="0">
    <oddHeader>&amp;L&amp;"微軟正黑體,粗體"&amp;14計畫預算表</oddHeader>
    <oddFooter>&amp;C&amp;"微軟正黑體,標準"&amp;11&amp;P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PAA17</dc:creator>
  <cp:keywords/>
  <dc:description/>
  <cp:lastModifiedBy>PAA17</cp:lastModifiedBy>
  <cp:lastPrinted>2013-09-04T09:02:47Z</cp:lastPrinted>
  <dcterms:created xsi:type="dcterms:W3CDTF">2013-01-18T11:09:22Z</dcterms:created>
  <dcterms:modified xsi:type="dcterms:W3CDTF">2013-09-04T09:03:03Z</dcterms:modified>
  <cp:category/>
  <cp:version/>
  <cp:contentType/>
  <cp:contentStatus/>
</cp:coreProperties>
</file>